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Соглашения на иые цели 2023\Соглашение 776 от 15.05.23 (ремонт)\"/>
    </mc:Choice>
  </mc:AlternateContent>
  <xr:revisionPtr revIDLastSave="0" documentId="13_ncr:1_{704A9D61-30D0-4D47-BE4C-6FF72AB5B2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_о_расходах (ремонт объек)" sheetId="5" r:id="rId1"/>
    <sheet name="Отчет о дост.результ.(рем.объек" sheetId="6" r:id="rId2"/>
    <sheet name="Отчет о реализации плана мероп." sheetId="8" r:id="rId3"/>
  </sheets>
  <definedNames>
    <definedName name="_xlnm.Print_Area" localSheetId="1">'Отчет о дост.результ.(рем.объек'!$A$1:$N$38</definedName>
    <definedName name="_xlnm.Print_Area" localSheetId="0">'Отчет_о_расходах (ремонт объек)'!$A$1:$K$32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6" l="1"/>
  <c r="G13" i="5"/>
  <c r="I13" i="5" s="1"/>
  <c r="N15" i="6"/>
  <c r="I15" i="6"/>
  <c r="G20" i="6"/>
  <c r="G23" i="6" s="1"/>
  <c r="G17" i="6"/>
  <c r="D13" i="5" l="1"/>
  <c r="E12" i="5"/>
  <c r="D12" i="5"/>
  <c r="L17" i="6"/>
  <c r="J15" i="6" l="1"/>
  <c r="M17" i="6"/>
  <c r="N17" i="6"/>
  <c r="I12" i="5" l="1"/>
  <c r="H14" i="5"/>
  <c r="G14" i="5" l="1"/>
  <c r="M23" i="6"/>
  <c r="L23" i="6"/>
  <c r="I20" i="6"/>
  <c r="J20" i="6" s="1"/>
  <c r="N16" i="6"/>
  <c r="N23" i="6" l="1"/>
  <c r="I11" i="5"/>
  <c r="I10" i="5"/>
  <c r="I14" i="5" s="1"/>
  <c r="J14" i="5"/>
  <c r="K14" i="5"/>
  <c r="D14" i="5"/>
  <c r="E14" i="5" l="1"/>
  <c r="F14" i="5" l="1"/>
  <c r="C14" i="5"/>
  <c r="E13" i="5" l="1"/>
</calcChain>
</file>

<file path=xl/sharedStrings.xml><?xml version="1.0" encoding="utf-8"?>
<sst xmlns="http://schemas.openxmlformats.org/spreadsheetml/2006/main" count="162" uniqueCount="113">
  <si>
    <t>Цель предоставления Субсидии &lt;3&gt;</t>
  </si>
  <si>
    <t>Направление расходования средств Субсидии &lt;4&gt;</t>
  </si>
  <si>
    <t>Остаток Субсидии на начало текущего финансового года, разрешенный к использованию &lt;5&gt;</t>
  </si>
  <si>
    <t>всего, в том числе</t>
  </si>
  <si>
    <t>из областного бюджета</t>
  </si>
  <si>
    <t>возврат дебиторской задолженности прошлых лет &lt;6&gt;</t>
  </si>
  <si>
    <t>всего</t>
  </si>
  <si>
    <t>из них возвращено в областной бюджет</t>
  </si>
  <si>
    <t>всего &lt;7&gt;</t>
  </si>
  <si>
    <t>требуется в направлении на те же цели &lt;8&gt;</t>
  </si>
  <si>
    <t>подлежит возврату &lt;9&gt;</t>
  </si>
  <si>
    <t>в том числе:</t>
  </si>
  <si>
    <t>Остаток Субсидии на конец отчетного периода</t>
  </si>
  <si>
    <t>Поступления &lt;2&gt;</t>
  </si>
  <si>
    <t>Выплаты</t>
  </si>
  <si>
    <t>Единица измерения: рубль (с точностью до второго десятичного знака)</t>
  </si>
  <si>
    <t>Наименование Учредителя</t>
  </si>
  <si>
    <t>Наименование Учреждения</t>
  </si>
  <si>
    <t>Комитет по социальной защите населения Ленинградской области</t>
  </si>
  <si>
    <t>Руководитель (уполномоченное лицо)</t>
  </si>
  <si>
    <t>&lt;1&gt; Настоящий отчет составляется нарастающим итогом с начала текущего финансового года.</t>
  </si>
  <si>
    <t>&lt;2&gt; Значения граф 7 и 8 настоящего отчета должны соответствовать сумме поступлений средств Субсидии за отчетный период с учетом поступлений от возврата дебиторской задолженности прошлых лет.</t>
  </si>
  <si>
    <t>&lt;3&gt; Заполняется в соответствии с п. 1.1 Соглашения с указанием наименования кода целевой статьи расходов.</t>
  </si>
  <si>
    <t>&lt;4&gt; Указывается в соответствии с порядком предоставления субсидии. При необходимости также указываются фактический адрес объекта, в котором планируются проведение ремонта, установка (приобретение) оборудования, осуществление иных мероприятий (проведение работ), и иная актуальная информация.</t>
  </si>
  <si>
    <t>&lt;5&gt; Указывается сумма остатка субсидии на начало года, не использованного в отчетном финансовом году, в отношении которого Учредителем принято решение о наличии потребности Учреждения в направлении его на цель(и), указанную(ые) в пункте 1.1 Соглашения/приложении N 1 к Соглашению, в соответствии с пунктом 4.2.3 Соглашения.</t>
  </si>
  <si>
    <t>&lt;6&gt; В графе 6 настоящего отчета указывается сумма возврата дебиторской задолженности, в отношении которой Учредителем принято решение об использовании ее Учреждением на цель(и), указанную(ые) в пункте 1.1 Соглашения/приложении N 1 к Соглашению.</t>
  </si>
  <si>
    <t>&lt;7&gt; Указывается сумма остатка субсидии на конец отчетного периода. Остаток субсидии рассчитывается на отчетную дату как разница между суммами, указанными в графах 3, 4, и суммой, указанной в графе 7 настоящего отчета.</t>
  </si>
  <si>
    <t>&lt;8&gt; В графе 10 настоящего отчета указывается сумма неиспользованного остатка субсидии, предоставленной в соответствии с Соглашением, по которой существует потребность Учреждения в направлении остатка субсидии на цель(и), указанную(ые) в пункте 1.1 Соглашения/приложении N 1 к Соглашению, в соответствии с пунктом 4.2.3 Соглашения. При формировании промежуточного отчета (месяц, квартал) не заполняется.</t>
  </si>
  <si>
    <t>&lt;9&gt; В графе 11 настоящего отчета указывается сумма неиспользованного остатка субсидии, предоставленной в соответствии с Соглашением, потребность в направлении которой на те же цели отсутствует. При формировании промежуточного отчета (месяц, квартал) не заполняется.</t>
  </si>
  <si>
    <t>(должность)</t>
  </si>
  <si>
    <t>(подпись)</t>
  </si>
  <si>
    <t>(расшифровка подписи)</t>
  </si>
  <si>
    <t>Наименование федерального/регионального проекта &lt;1&gt;</t>
  </si>
  <si>
    <t>Цель предоставления Субсидии &lt;2&gt;</t>
  </si>
  <si>
    <t>Направление расходования средств Субсидии &lt;2&gt;</t>
  </si>
  <si>
    <t>Результат предоставления Субсидии &lt;2&gt;</t>
  </si>
  <si>
    <t>Единица измерения &lt;2&gt;</t>
  </si>
  <si>
    <t>Плановые значения &lt;3&gt;</t>
  </si>
  <si>
    <t>Размер Субсидии, предусмотренный Соглашением &lt;4&gt;</t>
  </si>
  <si>
    <t>Фактически достигнутые значения</t>
  </si>
  <si>
    <t>Объем обязательств, принятых в целях достижения результатов предоставления Субсидии</t>
  </si>
  <si>
    <t>на отчетную дату &lt;6&gt;</t>
  </si>
  <si>
    <t>отклонение от планового значения</t>
  </si>
  <si>
    <t>причина отклонения</t>
  </si>
  <si>
    <t>наименование</t>
  </si>
  <si>
    <t>код по ОКЕИ</t>
  </si>
  <si>
    <t>обязательств &lt;7&gt;</t>
  </si>
  <si>
    <t>денежных обязательств &lt;8&gt;</t>
  </si>
  <si>
    <t>Всего:</t>
  </si>
  <si>
    <t>&lt;1&gt; Указывается в случае, если Субсидия предоставляется в целях достижения результатов федерального и(или) регионального проекта.</t>
  </si>
  <si>
    <t>&lt;2&gt; Показатели граф 1 - 5 формируются на основании показателей граф 1 - 5, указанных в приложении к Соглашению, оформленному в соответствии с приложением N 2.1 к Типовой форме.</t>
  </si>
  <si>
    <t>&lt;3&gt; Указываются в соответствии с плановыми значениями, установленными в приложении к Соглашению, оформленному в соответствии с приложением N 2.1 к Типовой форме.</t>
  </si>
  <si>
    <t>&lt;4&gt; Заполняется в соответствии с пунктом 2.2 Соглашения на отчетный финансовый год.</t>
  </si>
  <si>
    <t>&lt;5&gt; Показатель формируется на 1 января года, следующего за отчетным (по окончании срока действия Соглашения).</t>
  </si>
  <si>
    <t>&lt;6&gt; Указываются значения показателей, отраженных в графе 3, достигнутые Учреждением на отчетную дату, нарастающим итогом с даты заключения Соглашения и с начала текущего финансового года соответственно.</t>
  </si>
  <si>
    <t>&lt;7&gt; Указывается объем принятых (подлежащих принятию на основании конкурсных процедур и(или) отборов, размещения извещения об осуществлении закупки, направления приглашения принять участие в определении поставщика (подрядчика, исполнителя), проекта контракта) Учреждением на отчетную дату обязательств, источником финансового обеспечения которых является субсидия.</t>
  </si>
  <si>
    <t>&lt;8&gt; Указывается объем денежных обязательств (за исключением авансов), принятых Учреждением на отчетную дату, в целях достижения значений результатов предоставления субсидии, отраженных в графе 8.</t>
  </si>
  <si>
    <t>Исполнитель</t>
  </si>
  <si>
    <t>Неиспользованный объем финансового обеспечения 
(гр. 7 - гр. 13) &lt;5&gt;</t>
  </si>
  <si>
    <t>в абсолютных величинах
(гр. 6 - гр. 8)</t>
  </si>
  <si>
    <t>в процентах
(гр. 9 / гр. 6 x 100%)</t>
  </si>
  <si>
    <t>по Сводному реестру</t>
  </si>
  <si>
    <t>КОДЫ</t>
  </si>
  <si>
    <t>Дата</t>
  </si>
  <si>
    <t>по ОКЕИ</t>
  </si>
  <si>
    <t>1. Информация о достижении значений результатов предоставления Субсидии
и обязательствах, принятых в целях их достижения</t>
  </si>
  <si>
    <t>(фамилия, инициалы)</t>
  </si>
  <si>
    <t>(телефон)</t>
  </si>
  <si>
    <t>ЛОГАУ "Всеволожский комплексный центр социального обслуживания населения"</t>
  </si>
  <si>
    <t>Директор</t>
  </si>
  <si>
    <t>8-813-70-34-319</t>
  </si>
  <si>
    <r>
      <t xml:space="preserve">Периодичность: месячная, </t>
    </r>
    <r>
      <rPr>
        <u/>
        <sz val="12"/>
        <color theme="1"/>
        <rFont val="Times New Roman"/>
        <family val="1"/>
        <charset val="204"/>
      </rPr>
      <t>квартальная,</t>
    </r>
    <r>
      <rPr>
        <sz val="12"/>
        <color theme="1"/>
        <rFont val="Times New Roman"/>
        <family val="1"/>
        <charset val="204"/>
      </rPr>
      <t xml:space="preserve"> годовая</t>
    </r>
  </si>
  <si>
    <t>шт</t>
  </si>
  <si>
    <t>412I5450</t>
  </si>
  <si>
    <t>Работы по частичному ремонту кровли здания по адресу: Ленинградская область , Всеволожский район, пос.Романовка, д.14</t>
  </si>
  <si>
    <t>&lt;5&gt; Указываются причины наличия отклонений в плановых сроках достижений и(или) значений результатов предоставления субсидии.</t>
  </si>
  <si>
    <t>&lt;4&gt; Указывается соответствующая информация из Плана мероприятий по достижению результатов предоставления субсидии.</t>
  </si>
  <si>
    <t>&lt;3&gt; Указывается соответствующая информация, установленная приложением 2.1 "Значения результатов предоставления Субсидии" к Соглашению.</t>
  </si>
  <si>
    <t>&lt;2&gt; Результаты предоставления субсидии должны соответствовать результатам федеральных проектов, региональных проектов, государственных (муниципальных) программ (при наличии в государственных (муниципальных) программах результатов реализации 
таких программ). Показатели, необходимые для достижения результатов предоставления субсидии, включая показатели в части материальных и нематериальных объектов и (или) услуг, планируемых к получению при достижении результатов соответствующих программ, проектов, устанавливаются при возможности такой детализации.</t>
  </si>
  <si>
    <t>&lt;1&gt; Настоящий отчет составляется нарастающим итогом по состоянию на 1 июля текущего финансового года и 1 января года, следующего за отчетным.</t>
  </si>
  <si>
    <t>(81370) 34-319</t>
  </si>
  <si>
    <t>фактический</t>
  </si>
  <si>
    <t>плановый &lt;4&gt;</t>
  </si>
  <si>
    <t>фактическое</t>
  </si>
  <si>
    <t>плановое &lt;3&gt;</t>
  </si>
  <si>
    <t>Примечания &lt;5&gt;</t>
  </si>
  <si>
    <t>Срок достижения (дд.мм.гггг)</t>
  </si>
  <si>
    <t>Значение</t>
  </si>
  <si>
    <t>Единица измерения &lt;3&gt;</t>
  </si>
  <si>
    <t>Наименование результата, показателя предоставления субсидии&lt;2&gt;</t>
  </si>
  <si>
    <t>N п/п</t>
  </si>
  <si>
    <t>(первичный - "0", уточненный - "1", "2", "3", "...")</t>
  </si>
  <si>
    <t>Вид документа</t>
  </si>
  <si>
    <t>Наименование федерального/региональногопроекта/ государственной (муниципальной)программы</t>
  </si>
  <si>
    <t>Отчет о реализации плана мероприятий по достижению результатов предоставления субсидии &lt;1&gt;</t>
  </si>
  <si>
    <t>Проведение работ по текущему ремонту объектов недвижимости, используемых учреждением для обеспечения целей деятельности</t>
  </si>
  <si>
    <t>Работы по герметизации межпанельных швов здания по адресу: г.Всеволожск, ул.Шишканя, д.21</t>
  </si>
  <si>
    <t>Выполнение капитального ремонта объектов внутренней инженерной инфраструктуры: инженерных систем, обеспечивающих снабжение объектов недвижимости, находящихся в оперативном управлении учреждения, отоплением, вентиляцией, кондиционированием, водоснабжением, водоотведением, газоснабжением, электроснабжением (с применением энергосберегающих технологий), связью (автоматическая пожарная сигнализация, система контроля управления доступом, система охранной сигнализации, система оповещения и эвакуации, система видеонаблюдения), в том числе вертикального транспорта (подъемных устройств, лифтов, специальных подъемных механизмов) для доступа маломобильных групп населения</t>
  </si>
  <si>
    <t>Работы по частичному ремонту кровли здания по адресу: Ленинградская область, Всеволожский район, пос.Романовка, д.14</t>
  </si>
  <si>
    <t>Количество объектов недвижимости, используемых учреждением для обеспечения целей деятельности, в которых выполнен текущий ремонт</t>
  </si>
  <si>
    <t>Работы по ремонту части цоколя фасада здания по адресу: Ленинградская область, Всеволожский район, пос.Романовка, д.14</t>
  </si>
  <si>
    <t>Капитальный ремонт автоматической пожарной сигнализации и системы оповещения и управления эвакуацией в зданиях по адресам: Ленинградская область, г.Всеволожск, ул.Шишканя, д.21, Всеволожский район, пос.Романовка, д.14, пос.Кузьмоловский, ул.Пионерская, д.2а</t>
  </si>
  <si>
    <t>Количество капитально отремонтированных объектов внутренней инженерной инфраструктуры: инженерных систем, обеспечивающих снабжение объектов недвижимости, находящихся в оперативном управлении учреждения, отоплением, вентиляцией, кондиционированием, водоснабжением, водоотведением, газоснабжением, электроснабжением (с применением энергосберегающих технологий), связью (автоматическая пожарная сигнализация, система контроля управления доступом, система охранной сигнализации, система оповещения и эвакуации, система видеонаблюдения), в том числе вертикального транспорта (подъемных устройств, лифтов, специальных подъемных механизмов) для доступа маломобильных групп населения</t>
  </si>
  <si>
    <t>06.07.2023,   25.08.2023</t>
  </si>
  <si>
    <t>Без отклонений</t>
  </si>
  <si>
    <r>
      <t xml:space="preserve">Отчет о расходах,
источником финансового обеспечения которых является Субсидия
на </t>
    </r>
    <r>
      <rPr>
        <u/>
        <sz val="12"/>
        <color theme="1"/>
        <rFont val="Times New Roman"/>
        <family val="1"/>
        <charset val="204"/>
      </rPr>
      <t>"01" января  2024 г.</t>
    </r>
    <r>
      <rPr>
        <sz val="12"/>
        <color theme="1"/>
        <rFont val="Times New Roman"/>
        <family val="1"/>
        <charset val="204"/>
      </rPr>
      <t xml:space="preserve">, предоставленная согласно Соглашению от  </t>
    </r>
    <r>
      <rPr>
        <u/>
        <sz val="12"/>
        <color theme="1"/>
        <rFont val="Times New Roman"/>
        <family val="1"/>
        <charset val="204"/>
      </rPr>
      <t xml:space="preserve">"15" мая 2023г N 776 </t>
    </r>
    <r>
      <rPr>
        <sz val="12"/>
        <color theme="1"/>
        <rFont val="Times New Roman"/>
        <family val="1"/>
        <charset val="204"/>
      </rPr>
      <t xml:space="preserve"> &lt;1&gt;</t>
    </r>
  </si>
  <si>
    <t>П.В.Иванов</t>
  </si>
  <si>
    <t>"12 " января  2024 г.</t>
  </si>
  <si>
    <r>
      <t xml:space="preserve">Отчет
о достижении значений результатов предоставления Субсидии, предоставленной согласно Соглашению от  </t>
    </r>
    <r>
      <rPr>
        <u/>
        <sz val="12"/>
        <color theme="1"/>
        <rFont val="Times New Roman"/>
        <family val="1"/>
        <charset val="204"/>
      </rPr>
      <t>"15" мая 2023г. N776</t>
    </r>
    <r>
      <rPr>
        <sz val="12"/>
        <color theme="1"/>
        <rFont val="Times New Roman"/>
        <family val="1"/>
        <charset val="204"/>
      </rPr>
      <t xml:space="preserve">
по состоянию на </t>
    </r>
    <r>
      <rPr>
        <u/>
        <sz val="12"/>
        <color theme="1"/>
        <rFont val="Times New Roman"/>
        <family val="1"/>
        <charset val="204"/>
      </rPr>
      <t xml:space="preserve">1 января 2024 </t>
    </r>
    <r>
      <rPr>
        <sz val="12"/>
        <color theme="1"/>
        <rFont val="Times New Roman"/>
        <family val="1"/>
        <charset val="204"/>
      </rPr>
      <t>г.</t>
    </r>
  </si>
  <si>
    <t>"12" января 2024 г.</t>
  </si>
  <si>
    <t>Главный бухгалтер</t>
  </si>
  <si>
    <t>Ковалинская Е.С.</t>
  </si>
  <si>
    <t>"12" января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</si>
</sst>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4" fontId="1" fillId="0" borderId="14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" fillId="0" borderId="11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vertical="center" wrapText="1"/>
    </xf>
    <xf numFmtId="4" fontId="1" fillId="0" borderId="13" xfId="0" applyNumberFormat="1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view="pageBreakPreview" topLeftCell="A12" zoomScale="80" zoomScaleNormal="100" zoomScaleSheetLayoutView="80" workbookViewId="0">
      <selection activeCell="G13" sqref="G13"/>
    </sheetView>
  </sheetViews>
  <sheetFormatPr defaultColWidth="9.140625" defaultRowHeight="15.75" x14ac:dyDescent="0.25"/>
  <cols>
    <col min="1" max="1" width="37.28515625" style="8" customWidth="1"/>
    <col min="2" max="3" width="30.7109375" style="8" customWidth="1"/>
    <col min="4" max="11" width="15.7109375" style="8" customWidth="1"/>
    <col min="12" max="16384" width="9.140625" style="8"/>
  </cols>
  <sheetData>
    <row r="1" spans="1:11" ht="88.5" customHeight="1" x14ac:dyDescent="0.25">
      <c r="A1" s="69" t="s">
        <v>105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20.100000000000001" customHeight="1" x14ac:dyDescent="0.25">
      <c r="A2" s="11" t="s">
        <v>16</v>
      </c>
      <c r="B2" s="70" t="s">
        <v>18</v>
      </c>
      <c r="C2" s="70"/>
      <c r="D2" s="70"/>
      <c r="E2" s="70"/>
      <c r="F2" s="70"/>
      <c r="G2" s="70"/>
      <c r="H2" s="70"/>
      <c r="I2" s="70"/>
      <c r="J2" s="70"/>
      <c r="K2" s="70"/>
    </row>
    <row r="3" spans="1:11" ht="20.100000000000001" customHeight="1" x14ac:dyDescent="0.25">
      <c r="A3" s="11" t="s">
        <v>17</v>
      </c>
      <c r="B3" s="71" t="s">
        <v>68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20.100000000000001" customHeight="1" x14ac:dyDescent="0.25">
      <c r="A4" s="10" t="s">
        <v>15</v>
      </c>
    </row>
    <row r="6" spans="1:11" ht="37.5" customHeight="1" x14ac:dyDescent="0.25">
      <c r="A6" s="72" t="s">
        <v>0</v>
      </c>
      <c r="B6" s="72" t="s">
        <v>1</v>
      </c>
      <c r="C6" s="72" t="s">
        <v>2</v>
      </c>
      <c r="D6" s="75" t="s">
        <v>13</v>
      </c>
      <c r="E6" s="76"/>
      <c r="F6" s="77"/>
      <c r="G6" s="75" t="s">
        <v>14</v>
      </c>
      <c r="H6" s="77"/>
      <c r="I6" s="75" t="s">
        <v>12</v>
      </c>
      <c r="J6" s="76"/>
      <c r="K6" s="77"/>
    </row>
    <row r="7" spans="1:11" x14ac:dyDescent="0.25">
      <c r="A7" s="73"/>
      <c r="B7" s="73"/>
      <c r="C7" s="73"/>
      <c r="D7" s="72" t="s">
        <v>3</v>
      </c>
      <c r="E7" s="72" t="s">
        <v>4</v>
      </c>
      <c r="F7" s="72" t="s">
        <v>5</v>
      </c>
      <c r="G7" s="72" t="s">
        <v>6</v>
      </c>
      <c r="H7" s="72" t="s">
        <v>7</v>
      </c>
      <c r="I7" s="72" t="s">
        <v>8</v>
      </c>
      <c r="J7" s="75" t="s">
        <v>11</v>
      </c>
      <c r="K7" s="77"/>
    </row>
    <row r="8" spans="1:11" ht="63" x14ac:dyDescent="0.25">
      <c r="A8" s="74"/>
      <c r="B8" s="74"/>
      <c r="C8" s="74"/>
      <c r="D8" s="74"/>
      <c r="E8" s="74"/>
      <c r="F8" s="74"/>
      <c r="G8" s="74"/>
      <c r="H8" s="74"/>
      <c r="I8" s="74"/>
      <c r="J8" s="9" t="s">
        <v>9</v>
      </c>
      <c r="K8" s="9" t="s">
        <v>10</v>
      </c>
    </row>
    <row r="9" spans="1:11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</row>
    <row r="10" spans="1:11" s="18" customFormat="1" ht="90" customHeight="1" x14ac:dyDescent="0.25">
      <c r="A10" s="83" t="s">
        <v>95</v>
      </c>
      <c r="B10" s="32" t="s">
        <v>74</v>
      </c>
      <c r="C10" s="33">
        <v>0</v>
      </c>
      <c r="D10" s="33">
        <v>326670.7</v>
      </c>
      <c r="E10" s="33">
        <v>326670.7</v>
      </c>
      <c r="F10" s="33">
        <v>0</v>
      </c>
      <c r="G10" s="33">
        <v>326670.7</v>
      </c>
      <c r="H10" s="33">
        <v>0</v>
      </c>
      <c r="I10" s="33">
        <f>D10-C10-G10</f>
        <v>0</v>
      </c>
      <c r="J10" s="33">
        <v>0</v>
      </c>
      <c r="K10" s="33">
        <v>0</v>
      </c>
    </row>
    <row r="11" spans="1:11" s="18" customFormat="1" ht="93.2" customHeight="1" x14ac:dyDescent="0.25">
      <c r="A11" s="83"/>
      <c r="B11" s="32" t="s">
        <v>100</v>
      </c>
      <c r="C11" s="33">
        <v>0</v>
      </c>
      <c r="D11" s="33">
        <v>82966.7</v>
      </c>
      <c r="E11" s="33">
        <v>82966.7</v>
      </c>
      <c r="F11" s="33">
        <v>0</v>
      </c>
      <c r="G11" s="33">
        <v>82966.7</v>
      </c>
      <c r="H11" s="33">
        <v>0</v>
      </c>
      <c r="I11" s="33">
        <f t="shared" ref="I11" si="0">D11-C11-G11</f>
        <v>0</v>
      </c>
      <c r="J11" s="33">
        <v>0</v>
      </c>
      <c r="K11" s="33">
        <v>0</v>
      </c>
    </row>
    <row r="12" spans="1:11" s="18" customFormat="1" ht="75.2" customHeight="1" x14ac:dyDescent="0.25">
      <c r="A12" s="83"/>
      <c r="B12" s="32" t="s">
        <v>96</v>
      </c>
      <c r="C12" s="33">
        <v>0</v>
      </c>
      <c r="D12" s="33">
        <f>960166.69+127185.27</f>
        <v>1087351.96</v>
      </c>
      <c r="E12" s="33">
        <f>960166.69+127185.27</f>
        <v>1087351.96</v>
      </c>
      <c r="F12" s="33">
        <v>0</v>
      </c>
      <c r="G12" s="33">
        <v>1087351.96</v>
      </c>
      <c r="H12" s="33">
        <v>0</v>
      </c>
      <c r="I12" s="33">
        <f>D12-C12-G12</f>
        <v>0</v>
      </c>
      <c r="J12" s="33">
        <v>0</v>
      </c>
      <c r="K12" s="33">
        <v>0</v>
      </c>
    </row>
    <row r="13" spans="1:11" ht="409.6" customHeight="1" x14ac:dyDescent="0.25">
      <c r="A13" s="32" t="s">
        <v>97</v>
      </c>
      <c r="B13" s="32" t="s">
        <v>101</v>
      </c>
      <c r="C13" s="33">
        <v>0</v>
      </c>
      <c r="D13" s="33">
        <f>7740555.6-127185.27</f>
        <v>7613370.3300000001</v>
      </c>
      <c r="E13" s="33">
        <f t="shared" ref="E13" si="1">D13</f>
        <v>7613370.3300000001</v>
      </c>
      <c r="F13" s="33">
        <v>0</v>
      </c>
      <c r="G13" s="33">
        <f>4799144.84+2814225.49</f>
        <v>7613370.3300000001</v>
      </c>
      <c r="H13" s="33">
        <v>2814225.49</v>
      </c>
      <c r="I13" s="33">
        <f>D13-C13-G13</f>
        <v>0</v>
      </c>
      <c r="J13" s="33">
        <v>0</v>
      </c>
      <c r="K13" s="33">
        <v>0</v>
      </c>
    </row>
    <row r="14" spans="1:11" ht="27" customHeight="1" x14ac:dyDescent="0.25">
      <c r="A14" s="79" t="s">
        <v>48</v>
      </c>
      <c r="B14" s="80"/>
      <c r="C14" s="34">
        <f>C13</f>
        <v>0</v>
      </c>
      <c r="D14" s="34">
        <f>SUM(D10:D13)</f>
        <v>9110359.6899999995</v>
      </c>
      <c r="E14" s="34">
        <f>D14</f>
        <v>9110359.6899999995</v>
      </c>
      <c r="F14" s="34">
        <f>F13</f>
        <v>0</v>
      </c>
      <c r="G14" s="34">
        <f>SUM(G10:G13)</f>
        <v>9110359.6899999995</v>
      </c>
      <c r="H14" s="34">
        <f>SUM(H10:H13)</f>
        <v>2814225.49</v>
      </c>
      <c r="I14" s="34">
        <f>SUM(I10:I13)</f>
        <v>0</v>
      </c>
      <c r="J14" s="34">
        <f>SUM(J10:J13)</f>
        <v>0</v>
      </c>
      <c r="K14" s="34">
        <f>SUM(K10:K13)</f>
        <v>0</v>
      </c>
    </row>
    <row r="15" spans="1:11" ht="27.75" customHeight="1" x14ac:dyDescent="0.25">
      <c r="A15" s="35" t="s">
        <v>19</v>
      </c>
      <c r="B15" s="35"/>
      <c r="C15" s="36" t="s">
        <v>69</v>
      </c>
      <c r="D15" s="37"/>
      <c r="E15" s="81"/>
      <c r="F15" s="81"/>
      <c r="G15" s="37"/>
      <c r="H15" s="81" t="s">
        <v>106</v>
      </c>
      <c r="I15" s="81"/>
      <c r="J15" s="81"/>
      <c r="K15" s="81"/>
    </row>
    <row r="16" spans="1:11" ht="31.7" customHeight="1" x14ac:dyDescent="0.25">
      <c r="A16" s="38"/>
      <c r="B16" s="38"/>
      <c r="C16" s="39" t="s">
        <v>29</v>
      </c>
      <c r="D16" s="40"/>
      <c r="E16" s="82" t="s">
        <v>30</v>
      </c>
      <c r="F16" s="82"/>
      <c r="G16" s="68"/>
      <c r="H16" s="82" t="s">
        <v>31</v>
      </c>
      <c r="I16" s="82"/>
      <c r="J16" s="82"/>
      <c r="K16" s="82"/>
    </row>
    <row r="17" spans="1:11" x14ac:dyDescent="0.25">
      <c r="A17" s="15" t="s">
        <v>107</v>
      </c>
      <c r="G17" s="130"/>
    </row>
    <row r="21" spans="1:11" x14ac:dyDescent="0.25">
      <c r="A21" s="78" t="s">
        <v>20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</row>
    <row r="22" spans="1:11" x14ac:dyDescent="0.25">
      <c r="A22" s="78" t="s">
        <v>21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</row>
    <row r="23" spans="1:11" x14ac:dyDescent="0.25">
      <c r="A23" s="78" t="s">
        <v>22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</row>
    <row r="24" spans="1:11" ht="27.75" customHeight="1" x14ac:dyDescent="0.25">
      <c r="A24" s="78" t="s">
        <v>23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</row>
    <row r="25" spans="1:11" ht="22.7" customHeight="1" x14ac:dyDescent="0.25">
      <c r="A25" s="78" t="s">
        <v>24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</row>
    <row r="26" spans="1:11" ht="23.25" customHeight="1" x14ac:dyDescent="0.25">
      <c r="A26" s="78" t="s">
        <v>25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</row>
    <row r="27" spans="1:11" ht="18" customHeight="1" x14ac:dyDescent="0.25">
      <c r="A27" s="78" t="s">
        <v>26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</row>
    <row r="28" spans="1:11" ht="27.75" customHeight="1" x14ac:dyDescent="0.25">
      <c r="A28" s="78" t="s">
        <v>27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</row>
    <row r="29" spans="1:11" ht="24.75" customHeight="1" x14ac:dyDescent="0.25">
      <c r="A29" s="78" t="s">
        <v>28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</row>
  </sheetData>
  <mergeCells count="31">
    <mergeCell ref="A28:K28"/>
    <mergeCell ref="A29:K29"/>
    <mergeCell ref="A22:K22"/>
    <mergeCell ref="A23:K23"/>
    <mergeCell ref="A24:K24"/>
    <mergeCell ref="A25:K25"/>
    <mergeCell ref="A26:K26"/>
    <mergeCell ref="A27:K27"/>
    <mergeCell ref="A21:K21"/>
    <mergeCell ref="E7:E8"/>
    <mergeCell ref="F7:F8"/>
    <mergeCell ref="G7:G8"/>
    <mergeCell ref="H7:H8"/>
    <mergeCell ref="I7:I8"/>
    <mergeCell ref="J7:K7"/>
    <mergeCell ref="A14:B14"/>
    <mergeCell ref="E15:F15"/>
    <mergeCell ref="H15:K15"/>
    <mergeCell ref="E16:F16"/>
    <mergeCell ref="H16:K16"/>
    <mergeCell ref="A10:A12"/>
    <mergeCell ref="A1:K1"/>
    <mergeCell ref="B2:K2"/>
    <mergeCell ref="B3:K3"/>
    <mergeCell ref="A6:A8"/>
    <mergeCell ref="B6:B8"/>
    <mergeCell ref="C6:C8"/>
    <mergeCell ref="D6:F6"/>
    <mergeCell ref="G6:H6"/>
    <mergeCell ref="I6:K6"/>
    <mergeCell ref="D7:D8"/>
  </mergeCells>
  <pageMargins left="0.70866141732283472" right="0.70866141732283472" top="0.74803149606299213" bottom="0.74803149606299213" header="0.31496062992125984" footer="0.31496062992125984"/>
  <pageSetup paperSize="9" scale="58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8"/>
  <sheetViews>
    <sheetView tabSelected="1" view="pageBreakPreview" topLeftCell="A22" zoomScale="85" zoomScaleNormal="100" zoomScaleSheetLayoutView="85" workbookViewId="0">
      <selection activeCell="N20" sqref="N20"/>
    </sheetView>
  </sheetViews>
  <sheetFormatPr defaultColWidth="9.140625" defaultRowHeight="15.75" x14ac:dyDescent="0.25"/>
  <cols>
    <col min="1" max="1" width="36.28515625" style="8" customWidth="1"/>
    <col min="2" max="2" width="21.140625" style="8" customWidth="1"/>
    <col min="3" max="3" width="30.85546875" style="8" customWidth="1"/>
    <col min="4" max="4" width="15.7109375" style="8" customWidth="1"/>
    <col min="5" max="5" width="8.7109375" style="8" customWidth="1"/>
    <col min="6" max="6" width="15.7109375" style="8" customWidth="1"/>
    <col min="7" max="7" width="18.42578125" style="8" customWidth="1"/>
    <col min="8" max="11" width="15.7109375" style="8" customWidth="1"/>
    <col min="12" max="12" width="15.85546875" style="8" customWidth="1"/>
    <col min="13" max="13" width="14.140625" style="8" customWidth="1"/>
    <col min="14" max="14" width="21.140625" style="8" customWidth="1"/>
    <col min="15" max="16384" width="9.140625" style="8"/>
  </cols>
  <sheetData>
    <row r="1" spans="1:14" x14ac:dyDescent="0.25">
      <c r="N1" s="9" t="s">
        <v>62</v>
      </c>
    </row>
    <row r="2" spans="1:14" ht="90.75" customHeight="1" x14ac:dyDescent="0.25">
      <c r="A2" s="2"/>
      <c r="C2" s="69" t="s">
        <v>108</v>
      </c>
      <c r="D2" s="69"/>
      <c r="E2" s="69"/>
      <c r="F2" s="69"/>
      <c r="G2" s="69"/>
      <c r="H2" s="69"/>
      <c r="I2" s="69"/>
      <c r="J2" s="69"/>
      <c r="K2" s="69"/>
      <c r="L2" s="92" t="s">
        <v>63</v>
      </c>
      <c r="M2" s="93"/>
      <c r="N2" s="16">
        <v>45303</v>
      </c>
    </row>
    <row r="3" spans="1:14" ht="21.2" customHeight="1" x14ac:dyDescent="0.25">
      <c r="A3" s="2"/>
      <c r="B3" s="94" t="s">
        <v>17</v>
      </c>
      <c r="C3" s="94"/>
      <c r="D3" s="4"/>
      <c r="E3" s="95" t="s">
        <v>68</v>
      </c>
      <c r="F3" s="95"/>
      <c r="G3" s="95"/>
      <c r="H3" s="95"/>
      <c r="I3" s="95"/>
      <c r="J3" s="95"/>
      <c r="K3" s="95"/>
      <c r="L3" s="92" t="s">
        <v>61</v>
      </c>
      <c r="M3" s="93"/>
      <c r="N3" s="9" t="s">
        <v>73</v>
      </c>
    </row>
    <row r="4" spans="1:14" ht="22.7" customHeight="1" x14ac:dyDescent="0.25">
      <c r="A4" s="2"/>
      <c r="B4" s="96" t="s">
        <v>16</v>
      </c>
      <c r="C4" s="96"/>
      <c r="D4" s="4"/>
      <c r="E4" s="71" t="s">
        <v>18</v>
      </c>
      <c r="F4" s="71"/>
      <c r="G4" s="71"/>
      <c r="H4" s="71"/>
      <c r="I4" s="71"/>
      <c r="J4" s="71"/>
      <c r="K4" s="71"/>
      <c r="L4" s="97" t="s">
        <v>61</v>
      </c>
      <c r="M4" s="98"/>
      <c r="N4" s="6">
        <v>41200016</v>
      </c>
    </row>
    <row r="5" spans="1:14" ht="19.5" customHeight="1" x14ac:dyDescent="0.25">
      <c r="A5" s="2"/>
      <c r="B5" s="99" t="s">
        <v>32</v>
      </c>
      <c r="C5" s="99"/>
      <c r="D5" s="99"/>
      <c r="E5" s="76"/>
      <c r="F5" s="76"/>
      <c r="G5" s="76"/>
      <c r="H5" s="76"/>
      <c r="I5" s="76"/>
      <c r="J5" s="76"/>
      <c r="K5" s="76"/>
      <c r="L5" s="3"/>
      <c r="M5" s="13"/>
      <c r="N5" s="6"/>
    </row>
    <row r="6" spans="1:14" ht="20.100000000000001" customHeight="1" x14ac:dyDescent="0.25">
      <c r="A6" s="2"/>
      <c r="B6" s="4"/>
      <c r="C6" s="4"/>
      <c r="D6" s="4"/>
      <c r="E6" s="3"/>
      <c r="F6" s="3"/>
      <c r="G6" s="3"/>
      <c r="H6" s="3"/>
      <c r="I6" s="3"/>
      <c r="J6" s="3"/>
      <c r="K6" s="3"/>
      <c r="L6" s="3"/>
      <c r="M6" s="13"/>
      <c r="N6" s="6"/>
    </row>
    <row r="7" spans="1:14" ht="20.100000000000001" customHeight="1" x14ac:dyDescent="0.25">
      <c r="B7" s="1" t="s">
        <v>71</v>
      </c>
      <c r="C7" s="4"/>
      <c r="D7" s="4"/>
      <c r="E7" s="3"/>
      <c r="F7" s="3"/>
      <c r="G7" s="3"/>
      <c r="H7" s="3"/>
      <c r="I7" s="3"/>
      <c r="J7" s="3"/>
      <c r="K7" s="3"/>
      <c r="L7" s="3"/>
      <c r="M7" s="13"/>
      <c r="N7" s="6"/>
    </row>
    <row r="8" spans="1:14" ht="20.100000000000001" customHeight="1" x14ac:dyDescent="0.25">
      <c r="A8" s="1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12" t="s">
        <v>64</v>
      </c>
      <c r="N8" s="9">
        <v>383</v>
      </c>
    </row>
    <row r="9" spans="1:14" ht="20.100000000000001" customHeight="1" x14ac:dyDescent="0.25">
      <c r="A9" s="1"/>
      <c r="B9" s="3"/>
      <c r="C9" s="3"/>
      <c r="D9" s="3"/>
      <c r="E9" s="4"/>
      <c r="F9" s="4"/>
      <c r="G9" s="4"/>
      <c r="H9" s="4"/>
      <c r="I9" s="4"/>
      <c r="J9" s="4"/>
      <c r="K9" s="4"/>
      <c r="L9" s="4"/>
      <c r="M9" s="5"/>
      <c r="N9" s="4"/>
    </row>
    <row r="10" spans="1:14" ht="55.5" customHeight="1" x14ac:dyDescent="0.25">
      <c r="A10" s="90" t="s">
        <v>65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spans="1:14" ht="47.25" customHeight="1" x14ac:dyDescent="0.25">
      <c r="A11" s="91" t="s">
        <v>33</v>
      </c>
      <c r="B11" s="91" t="s">
        <v>34</v>
      </c>
      <c r="C11" s="91" t="s">
        <v>35</v>
      </c>
      <c r="D11" s="91" t="s">
        <v>36</v>
      </c>
      <c r="E11" s="91"/>
      <c r="F11" s="91" t="s">
        <v>37</v>
      </c>
      <c r="G11" s="91" t="s">
        <v>38</v>
      </c>
      <c r="H11" s="91" t="s">
        <v>39</v>
      </c>
      <c r="I11" s="91"/>
      <c r="J11" s="91"/>
      <c r="K11" s="91"/>
      <c r="L11" s="91" t="s">
        <v>40</v>
      </c>
      <c r="M11" s="91"/>
      <c r="N11" s="72" t="s">
        <v>58</v>
      </c>
    </row>
    <row r="12" spans="1:14" ht="30.2" customHeight="1" x14ac:dyDescent="0.25">
      <c r="A12" s="91"/>
      <c r="B12" s="91"/>
      <c r="C12" s="91"/>
      <c r="D12" s="91"/>
      <c r="E12" s="91"/>
      <c r="F12" s="91"/>
      <c r="G12" s="91"/>
      <c r="H12" s="91" t="s">
        <v>41</v>
      </c>
      <c r="I12" s="91" t="s">
        <v>42</v>
      </c>
      <c r="J12" s="91"/>
      <c r="K12" s="91" t="s">
        <v>43</v>
      </c>
      <c r="L12" s="91"/>
      <c r="M12" s="91"/>
      <c r="N12" s="73"/>
    </row>
    <row r="13" spans="1:14" ht="56.25" customHeight="1" x14ac:dyDescent="0.25">
      <c r="A13" s="72"/>
      <c r="B13" s="72"/>
      <c r="C13" s="72"/>
      <c r="D13" s="7" t="s">
        <v>44</v>
      </c>
      <c r="E13" s="7" t="s">
        <v>45</v>
      </c>
      <c r="F13" s="72"/>
      <c r="G13" s="72"/>
      <c r="H13" s="72"/>
      <c r="I13" s="19" t="s">
        <v>59</v>
      </c>
      <c r="J13" s="19" t="s">
        <v>60</v>
      </c>
      <c r="K13" s="72"/>
      <c r="L13" s="7" t="s">
        <v>46</v>
      </c>
      <c r="M13" s="7" t="s">
        <v>47</v>
      </c>
      <c r="N13" s="73"/>
    </row>
    <row r="14" spans="1:14" x14ac:dyDescent="0.25">
      <c r="A14" s="28">
        <v>1</v>
      </c>
      <c r="B14" s="28">
        <v>2</v>
      </c>
      <c r="C14" s="28">
        <v>3</v>
      </c>
      <c r="D14" s="28">
        <v>4</v>
      </c>
      <c r="E14" s="28">
        <v>5</v>
      </c>
      <c r="F14" s="28">
        <v>6</v>
      </c>
      <c r="G14" s="28">
        <v>7</v>
      </c>
      <c r="H14" s="28">
        <v>8</v>
      </c>
      <c r="I14" s="28">
        <v>9</v>
      </c>
      <c r="J14" s="28">
        <v>10</v>
      </c>
      <c r="K14" s="28">
        <v>11</v>
      </c>
      <c r="L14" s="28">
        <v>12</v>
      </c>
      <c r="M14" s="28">
        <v>13</v>
      </c>
      <c r="N14" s="28">
        <v>14</v>
      </c>
    </row>
    <row r="15" spans="1:14" s="18" customFormat="1" ht="164.25" customHeight="1" x14ac:dyDescent="0.25">
      <c r="A15" s="109" t="s">
        <v>95</v>
      </c>
      <c r="B15" s="32" t="s">
        <v>98</v>
      </c>
      <c r="C15" s="89" t="s">
        <v>99</v>
      </c>
      <c r="D15" s="112" t="s">
        <v>72</v>
      </c>
      <c r="E15" s="89">
        <v>796</v>
      </c>
      <c r="F15" s="89">
        <v>2</v>
      </c>
      <c r="G15" s="33">
        <v>326670.7</v>
      </c>
      <c r="H15" s="84">
        <v>2</v>
      </c>
      <c r="I15" s="84">
        <f>F15-H15</f>
        <v>0</v>
      </c>
      <c r="J15" s="89">
        <f>I15/F15*100</f>
        <v>0</v>
      </c>
      <c r="K15" s="89" t="s">
        <v>104</v>
      </c>
      <c r="L15" s="33">
        <v>326670.7</v>
      </c>
      <c r="M15" s="33">
        <v>326670.7</v>
      </c>
      <c r="N15" s="33">
        <f>G15-M15</f>
        <v>0</v>
      </c>
    </row>
    <row r="16" spans="1:14" s="27" customFormat="1" ht="164.25" customHeight="1" x14ac:dyDescent="0.25">
      <c r="A16" s="110"/>
      <c r="B16" s="32" t="s">
        <v>100</v>
      </c>
      <c r="C16" s="87"/>
      <c r="D16" s="113"/>
      <c r="E16" s="87"/>
      <c r="F16" s="87"/>
      <c r="G16" s="33">
        <v>82966.7</v>
      </c>
      <c r="H16" s="85"/>
      <c r="I16" s="87"/>
      <c r="J16" s="87"/>
      <c r="K16" s="87"/>
      <c r="L16" s="33">
        <v>82966.7</v>
      </c>
      <c r="M16" s="33">
        <v>82966.7</v>
      </c>
      <c r="N16" s="33">
        <f>G16-M16</f>
        <v>0</v>
      </c>
    </row>
    <row r="17" spans="1:14" s="27" customFormat="1" ht="125.45" customHeight="1" x14ac:dyDescent="0.25">
      <c r="A17" s="111"/>
      <c r="B17" s="32" t="s">
        <v>96</v>
      </c>
      <c r="C17" s="88"/>
      <c r="D17" s="114"/>
      <c r="E17" s="88"/>
      <c r="F17" s="88"/>
      <c r="G17" s="65">
        <f>960166.69+127185.27</f>
        <v>1087351.96</v>
      </c>
      <c r="H17" s="86"/>
      <c r="I17" s="88"/>
      <c r="J17" s="88"/>
      <c r="K17" s="88"/>
      <c r="L17" s="65">
        <f>960166+127185.96</f>
        <v>1087351.96</v>
      </c>
      <c r="M17" s="65">
        <f>960166+127185.96</f>
        <v>1087351.96</v>
      </c>
      <c r="N17" s="33">
        <f t="shared" ref="N17" si="0">G17-M17</f>
        <v>0</v>
      </c>
    </row>
    <row r="18" spans="1:14" s="18" customFormat="1" x14ac:dyDescent="0.25">
      <c r="A18" s="41"/>
      <c r="B18" s="41"/>
      <c r="C18" s="41" t="s">
        <v>11</v>
      </c>
      <c r="D18" s="41"/>
      <c r="E18" s="41"/>
      <c r="F18" s="32"/>
      <c r="G18" s="42"/>
      <c r="H18" s="41"/>
      <c r="I18" s="41"/>
      <c r="J18" s="43"/>
      <c r="K18" s="41"/>
      <c r="L18" s="42"/>
      <c r="M18" s="33"/>
      <c r="N18" s="33"/>
    </row>
    <row r="19" spans="1:14" s="18" customFormat="1" x14ac:dyDescent="0.25">
      <c r="A19" s="41"/>
      <c r="B19" s="41"/>
      <c r="C19" s="41"/>
      <c r="D19" s="41"/>
      <c r="E19" s="41"/>
      <c r="F19" s="32"/>
      <c r="G19" s="42"/>
      <c r="H19" s="41"/>
      <c r="I19" s="41"/>
      <c r="J19" s="43"/>
      <c r="K19" s="41"/>
      <c r="L19" s="42"/>
      <c r="M19" s="33"/>
      <c r="N19" s="33"/>
    </row>
    <row r="20" spans="1:14" s="17" customFormat="1" ht="409.6" customHeight="1" x14ac:dyDescent="0.25">
      <c r="A20" s="44" t="s">
        <v>97</v>
      </c>
      <c r="B20" s="45" t="s">
        <v>101</v>
      </c>
      <c r="C20" s="46" t="s">
        <v>102</v>
      </c>
      <c r="D20" s="47" t="s">
        <v>72</v>
      </c>
      <c r="E20" s="47">
        <v>796</v>
      </c>
      <c r="F20" s="47">
        <v>3</v>
      </c>
      <c r="G20" s="65">
        <f>7740555.6-127185.27-2814225.49</f>
        <v>4799144.84</v>
      </c>
      <c r="H20" s="41">
        <v>3</v>
      </c>
      <c r="I20" s="41">
        <f>F20-H20</f>
        <v>0</v>
      </c>
      <c r="J20" s="47">
        <f>I20/F20*100</f>
        <v>0</v>
      </c>
      <c r="K20" s="48" t="s">
        <v>104</v>
      </c>
      <c r="L20" s="67">
        <v>4799144.84</v>
      </c>
      <c r="M20" s="33">
        <v>4799144.84</v>
      </c>
      <c r="N20" s="49">
        <f>G20-M20</f>
        <v>0</v>
      </c>
    </row>
    <row r="21" spans="1:14" s="14" customFormat="1" x14ac:dyDescent="0.25">
      <c r="A21" s="50"/>
      <c r="B21" s="51"/>
      <c r="C21" s="41" t="s">
        <v>11</v>
      </c>
      <c r="D21" s="41"/>
      <c r="E21" s="41"/>
      <c r="F21" s="41"/>
      <c r="G21" s="42"/>
      <c r="H21" s="41"/>
      <c r="I21" s="41"/>
      <c r="J21" s="41"/>
      <c r="K21" s="41"/>
      <c r="L21" s="42"/>
      <c r="M21" s="42"/>
      <c r="N21" s="52"/>
    </row>
    <row r="22" spans="1:14" s="27" customFormat="1" x14ac:dyDescent="0.25">
      <c r="A22" s="53"/>
      <c r="B22" s="54"/>
      <c r="C22" s="55"/>
      <c r="D22" s="55"/>
      <c r="E22" s="55"/>
      <c r="F22" s="56"/>
      <c r="G22" s="57"/>
      <c r="H22" s="48"/>
      <c r="I22" s="48"/>
      <c r="J22" s="48"/>
      <c r="K22" s="48"/>
      <c r="L22" s="57"/>
      <c r="M22" s="57"/>
      <c r="N22" s="58"/>
    </row>
    <row r="23" spans="1:14" ht="21.2" customHeight="1" x14ac:dyDescent="0.25">
      <c r="A23" s="100" t="s">
        <v>48</v>
      </c>
      <c r="B23" s="101"/>
      <c r="C23" s="101"/>
      <c r="D23" s="101"/>
      <c r="E23" s="101"/>
      <c r="F23" s="102"/>
      <c r="G23" s="66">
        <f>SUM(G15:G22)</f>
        <v>6296134.1999999993</v>
      </c>
      <c r="H23" s="103" t="s">
        <v>48</v>
      </c>
      <c r="I23" s="103"/>
      <c r="J23" s="103"/>
      <c r="K23" s="103"/>
      <c r="L23" s="59">
        <f>SUM(L15:L22)</f>
        <v>6296134.1999999993</v>
      </c>
      <c r="M23" s="59">
        <f>SUM(M15:M22)</f>
        <v>6296134.1999999993</v>
      </c>
      <c r="N23" s="59">
        <f>SUM(N15:N22)</f>
        <v>0</v>
      </c>
    </row>
    <row r="24" spans="1:14" ht="15.75" customHeight="1" x14ac:dyDescent="0.2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 ht="15.75" customHeight="1" x14ac:dyDescent="0.25">
      <c r="A25" s="60"/>
      <c r="B25" s="35" t="s">
        <v>19</v>
      </c>
      <c r="C25" s="60"/>
      <c r="D25" s="81" t="s">
        <v>69</v>
      </c>
      <c r="E25" s="81"/>
      <c r="F25" s="81"/>
      <c r="G25" s="81"/>
      <c r="H25" s="38"/>
      <c r="I25" s="81"/>
      <c r="J25" s="81"/>
      <c r="K25" s="38"/>
      <c r="L25" s="81" t="s">
        <v>106</v>
      </c>
      <c r="M25" s="81"/>
      <c r="N25" s="81"/>
    </row>
    <row r="26" spans="1:14" x14ac:dyDescent="0.25">
      <c r="A26" s="105"/>
      <c r="B26" s="105"/>
      <c r="C26" s="105"/>
      <c r="D26" s="104" t="s">
        <v>29</v>
      </c>
      <c r="E26" s="104"/>
      <c r="F26" s="104"/>
      <c r="G26" s="104"/>
      <c r="H26" s="38"/>
      <c r="I26" s="104" t="s">
        <v>30</v>
      </c>
      <c r="J26" s="104"/>
      <c r="K26" s="38"/>
      <c r="L26" s="104" t="s">
        <v>31</v>
      </c>
      <c r="M26" s="104"/>
      <c r="N26" s="104"/>
    </row>
    <row r="27" spans="1:14" x14ac:dyDescent="0.25">
      <c r="A27" s="60"/>
      <c r="B27" s="60" t="s">
        <v>57</v>
      </c>
      <c r="C27" s="60"/>
      <c r="D27" s="81" t="s">
        <v>110</v>
      </c>
      <c r="E27" s="81"/>
      <c r="F27" s="81"/>
      <c r="G27" s="81"/>
      <c r="H27" s="38"/>
      <c r="I27" s="81" t="s">
        <v>111</v>
      </c>
      <c r="J27" s="81"/>
      <c r="K27" s="38"/>
      <c r="L27" s="81" t="s">
        <v>70</v>
      </c>
      <c r="M27" s="81"/>
      <c r="N27" s="81"/>
    </row>
    <row r="28" spans="1:14" x14ac:dyDescent="0.25">
      <c r="A28" s="104"/>
      <c r="B28" s="104"/>
      <c r="C28" s="104"/>
      <c r="D28" s="104" t="s">
        <v>29</v>
      </c>
      <c r="E28" s="104"/>
      <c r="F28" s="104"/>
      <c r="G28" s="104"/>
      <c r="H28" s="38"/>
      <c r="I28" s="104" t="s">
        <v>66</v>
      </c>
      <c r="J28" s="104"/>
      <c r="K28" s="38"/>
      <c r="L28" s="104" t="s">
        <v>67</v>
      </c>
      <c r="M28" s="104"/>
      <c r="N28" s="104"/>
    </row>
    <row r="29" spans="1:14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4" ht="41.25" customHeight="1" x14ac:dyDescent="0.25">
      <c r="A30" s="40"/>
      <c r="B30" s="107" t="s">
        <v>109</v>
      </c>
      <c r="C30" s="107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x14ac:dyDescent="0.25">
      <c r="A31" s="108" t="s">
        <v>49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</row>
    <row r="32" spans="1:14" x14ac:dyDescent="0.25">
      <c r="A32" s="108" t="s">
        <v>50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</row>
    <row r="33" spans="1:14" x14ac:dyDescent="0.25">
      <c r="A33" s="108" t="s">
        <v>51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</row>
    <row r="34" spans="1:14" x14ac:dyDescent="0.25">
      <c r="A34" s="106" t="s">
        <v>52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</row>
    <row r="35" spans="1:14" x14ac:dyDescent="0.25">
      <c r="A35" s="106" t="s">
        <v>53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</row>
    <row r="36" spans="1:14" x14ac:dyDescent="0.25">
      <c r="A36" s="106" t="s">
        <v>54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</row>
    <row r="37" spans="1:14" ht="26.45" customHeight="1" x14ac:dyDescent="0.25">
      <c r="A37" s="106" t="s">
        <v>55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</row>
    <row r="38" spans="1:14" x14ac:dyDescent="0.25">
      <c r="A38" s="106" t="s">
        <v>56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</row>
  </sheetData>
  <mergeCells count="57">
    <mergeCell ref="A15:A17"/>
    <mergeCell ref="C15:C17"/>
    <mergeCell ref="D15:D17"/>
    <mergeCell ref="E15:E17"/>
    <mergeCell ref="F15:F17"/>
    <mergeCell ref="A36:N36"/>
    <mergeCell ref="A37:N37"/>
    <mergeCell ref="A38:N38"/>
    <mergeCell ref="B30:C30"/>
    <mergeCell ref="A31:N31"/>
    <mergeCell ref="A32:N32"/>
    <mergeCell ref="A33:N33"/>
    <mergeCell ref="A34:N34"/>
    <mergeCell ref="A35:N35"/>
    <mergeCell ref="L28:N28"/>
    <mergeCell ref="A26:C26"/>
    <mergeCell ref="D26:G26"/>
    <mergeCell ref="I26:J26"/>
    <mergeCell ref="L26:N26"/>
    <mergeCell ref="D27:G27"/>
    <mergeCell ref="I27:J27"/>
    <mergeCell ref="L27:N27"/>
    <mergeCell ref="A28:C28"/>
    <mergeCell ref="D28:G28"/>
    <mergeCell ref="I28:J28"/>
    <mergeCell ref="A23:F23"/>
    <mergeCell ref="H23:K23"/>
    <mergeCell ref="D25:G25"/>
    <mergeCell ref="I25:J25"/>
    <mergeCell ref="L25:N25"/>
    <mergeCell ref="K12:K13"/>
    <mergeCell ref="C2:K2"/>
    <mergeCell ref="L2:M2"/>
    <mergeCell ref="B3:C3"/>
    <mergeCell ref="E3:K3"/>
    <mergeCell ref="L3:M3"/>
    <mergeCell ref="B4:C4"/>
    <mergeCell ref="E4:K4"/>
    <mergeCell ref="L4:M4"/>
    <mergeCell ref="B5:D5"/>
    <mergeCell ref="E5:K5"/>
    <mergeCell ref="H15:H17"/>
    <mergeCell ref="I15:I17"/>
    <mergeCell ref="J15:J17"/>
    <mergeCell ref="K15:K17"/>
    <mergeCell ref="A10:N10"/>
    <mergeCell ref="A11:A13"/>
    <mergeCell ref="B11:B13"/>
    <mergeCell ref="C11:C13"/>
    <mergeCell ref="D11:E12"/>
    <mergeCell ref="F11:F13"/>
    <mergeCell ref="G11:G13"/>
    <mergeCell ref="N11:N13"/>
    <mergeCell ref="H11:K11"/>
    <mergeCell ref="L11:M12"/>
    <mergeCell ref="H12:H13"/>
    <mergeCell ref="I12:J12"/>
  </mergeCells>
  <pageMargins left="0.70866141732283472" right="0.70866141732283472" top="0.59055118110236227" bottom="0.74803149606299213" header="0.31496062992125984" footer="0.31496062992125984"/>
  <pageSetup paperSize="9" scale="50" fitToHeight="3" orientation="landscape" r:id="rId1"/>
  <rowBreaks count="1" manualBreakCount="1">
    <brk id="20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DE3E-F127-4430-90C9-919F708AD38B}">
  <sheetPr>
    <pageSetUpPr fitToPage="1"/>
  </sheetPr>
  <dimension ref="A1:J28"/>
  <sheetViews>
    <sheetView topLeftCell="A13" workbookViewId="0">
      <selection activeCell="J14" sqref="J14"/>
    </sheetView>
  </sheetViews>
  <sheetFormatPr defaultRowHeight="15" x14ac:dyDescent="0.25"/>
  <cols>
    <col min="1" max="1" width="34.140625" customWidth="1"/>
    <col min="3" max="3" width="57.7109375" customWidth="1"/>
    <col min="4" max="4" width="17.42578125" customWidth="1"/>
    <col min="5" max="5" width="13.140625" customWidth="1"/>
    <col min="6" max="6" width="17.42578125" customWidth="1"/>
    <col min="7" max="7" width="16.140625" customWidth="1"/>
    <col min="8" max="8" width="18.7109375" customWidth="1"/>
    <col min="9" max="9" width="15.42578125" customWidth="1"/>
    <col min="10" max="10" width="18" customWidth="1"/>
  </cols>
  <sheetData>
    <row r="1" spans="1:10" ht="39.75" customHeight="1" x14ac:dyDescent="0.25">
      <c r="A1" s="125" t="s">
        <v>94</v>
      </c>
      <c r="B1" s="125"/>
      <c r="C1" s="125"/>
      <c r="D1" s="125"/>
      <c r="E1" s="125"/>
      <c r="F1" s="125"/>
    </row>
    <row r="2" spans="1:10" ht="37.5" customHeight="1" x14ac:dyDescent="0.25">
      <c r="A2" s="26"/>
    </row>
    <row r="3" spans="1:10" ht="44.45" customHeight="1" x14ac:dyDescent="0.25">
      <c r="A3" s="24"/>
      <c r="B3" s="24"/>
      <c r="C3" s="24"/>
      <c r="D3" s="24"/>
      <c r="E3" s="30"/>
      <c r="F3" s="31"/>
      <c r="G3" s="24"/>
      <c r="H3" s="29" t="s">
        <v>62</v>
      </c>
    </row>
    <row r="4" spans="1:10" ht="38.25" customHeight="1" x14ac:dyDescent="0.25">
      <c r="A4" s="24" t="s">
        <v>17</v>
      </c>
      <c r="B4" s="129" t="s">
        <v>68</v>
      </c>
      <c r="C4" s="129"/>
      <c r="D4" s="129"/>
      <c r="E4" s="129"/>
      <c r="F4" s="127" t="s">
        <v>61</v>
      </c>
      <c r="G4" s="128"/>
      <c r="H4" s="29" t="s">
        <v>73</v>
      </c>
    </row>
    <row r="5" spans="1:10" ht="44.45" customHeight="1" x14ac:dyDescent="0.25">
      <c r="A5" s="24" t="s">
        <v>16</v>
      </c>
      <c r="B5" s="129" t="s">
        <v>18</v>
      </c>
      <c r="C5" s="129"/>
      <c r="D5" s="129"/>
      <c r="E5" s="129"/>
      <c r="F5" s="127" t="s">
        <v>61</v>
      </c>
      <c r="G5" s="128"/>
      <c r="H5" s="29">
        <v>41200016</v>
      </c>
    </row>
    <row r="6" spans="1:10" ht="78.75" customHeight="1" x14ac:dyDescent="0.25">
      <c r="A6" s="24" t="s">
        <v>93</v>
      </c>
      <c r="B6" s="126"/>
      <c r="C6" s="126"/>
      <c r="D6" s="126"/>
      <c r="E6" s="126"/>
      <c r="F6" s="31"/>
      <c r="G6" s="25"/>
      <c r="H6" s="29"/>
    </row>
    <row r="7" spans="1:10" ht="20.25" customHeight="1" x14ac:dyDescent="0.25">
      <c r="A7" s="24" t="s">
        <v>92</v>
      </c>
      <c r="B7" s="124">
        <v>0</v>
      </c>
      <c r="C7" s="124"/>
      <c r="D7" s="124"/>
      <c r="E7" s="124"/>
      <c r="F7" s="30"/>
      <c r="G7" s="24"/>
      <c r="H7" s="118"/>
    </row>
    <row r="8" spans="1:10" ht="18.75" customHeight="1" x14ac:dyDescent="0.25">
      <c r="A8" s="24"/>
      <c r="B8" s="126" t="s">
        <v>91</v>
      </c>
      <c r="C8" s="126"/>
      <c r="D8" s="24"/>
      <c r="E8" s="30"/>
      <c r="F8" s="30"/>
      <c r="G8" s="24"/>
      <c r="H8" s="118"/>
    </row>
    <row r="9" spans="1:10" ht="31.7" customHeight="1" x14ac:dyDescent="0.25">
      <c r="A9" s="20"/>
    </row>
    <row r="10" spans="1:10" ht="33" customHeight="1" x14ac:dyDescent="0.25">
      <c r="A10" s="118" t="s">
        <v>90</v>
      </c>
      <c r="B10" s="118" t="s">
        <v>89</v>
      </c>
      <c r="C10" s="118"/>
      <c r="D10" s="118" t="s">
        <v>88</v>
      </c>
      <c r="E10" s="118"/>
      <c r="F10" s="118" t="s">
        <v>87</v>
      </c>
      <c r="G10" s="118"/>
      <c r="H10" s="118" t="s">
        <v>86</v>
      </c>
      <c r="I10" s="118"/>
      <c r="J10" s="118" t="s">
        <v>85</v>
      </c>
    </row>
    <row r="11" spans="1:10" ht="31.5" x14ac:dyDescent="0.25">
      <c r="A11" s="118"/>
      <c r="B11" s="118"/>
      <c r="C11" s="118"/>
      <c r="D11" s="29" t="s">
        <v>44</v>
      </c>
      <c r="E11" s="29" t="s">
        <v>45</v>
      </c>
      <c r="F11" s="29" t="s">
        <v>84</v>
      </c>
      <c r="G11" s="29" t="s">
        <v>83</v>
      </c>
      <c r="H11" s="29" t="s">
        <v>82</v>
      </c>
      <c r="I11" s="29" t="s">
        <v>81</v>
      </c>
      <c r="J11" s="118"/>
    </row>
    <row r="12" spans="1:10" ht="15.6" x14ac:dyDescent="0.25">
      <c r="A12" s="23">
        <v>1</v>
      </c>
      <c r="B12" s="118">
        <v>2</v>
      </c>
      <c r="C12" s="118"/>
      <c r="D12" s="23">
        <v>3</v>
      </c>
      <c r="E12" s="23">
        <v>4</v>
      </c>
      <c r="F12" s="23">
        <v>5</v>
      </c>
      <c r="G12" s="23">
        <v>6</v>
      </c>
      <c r="H12" s="23">
        <v>7</v>
      </c>
      <c r="I12" s="23">
        <v>8</v>
      </c>
      <c r="J12" s="23">
        <v>9</v>
      </c>
    </row>
    <row r="13" spans="1:10" ht="101.25" customHeight="1" x14ac:dyDescent="0.25">
      <c r="A13" s="61">
        <v>1</v>
      </c>
      <c r="B13" s="122" t="s">
        <v>99</v>
      </c>
      <c r="C13" s="123"/>
      <c r="D13" s="61" t="s">
        <v>72</v>
      </c>
      <c r="E13" s="61">
        <v>796</v>
      </c>
      <c r="F13" s="62">
        <v>2</v>
      </c>
      <c r="G13" s="62">
        <v>2</v>
      </c>
      <c r="H13" s="63">
        <v>45291</v>
      </c>
      <c r="I13" s="63" t="s">
        <v>103</v>
      </c>
      <c r="J13" s="64"/>
    </row>
    <row r="14" spans="1:10" ht="181.5" customHeight="1" x14ac:dyDescent="0.25">
      <c r="A14" s="61">
        <v>2</v>
      </c>
      <c r="B14" s="119" t="s">
        <v>102</v>
      </c>
      <c r="C14" s="119"/>
      <c r="D14" s="61" t="s">
        <v>72</v>
      </c>
      <c r="E14" s="61">
        <v>796</v>
      </c>
      <c r="F14" s="61">
        <v>3</v>
      </c>
      <c r="G14" s="61">
        <v>3</v>
      </c>
      <c r="H14" s="63">
        <v>45291</v>
      </c>
      <c r="I14" s="63">
        <v>45253</v>
      </c>
      <c r="J14" s="64"/>
    </row>
    <row r="15" spans="1:10" ht="15.75" x14ac:dyDescent="0.25">
      <c r="A15" s="23"/>
      <c r="B15" s="120"/>
      <c r="C15" s="121"/>
      <c r="D15" s="22"/>
      <c r="E15" s="22"/>
      <c r="F15" s="22"/>
      <c r="G15" s="22"/>
      <c r="H15" s="22"/>
      <c r="I15" s="22"/>
      <c r="J15" s="22"/>
    </row>
    <row r="16" spans="1:10" ht="22.7" customHeight="1" x14ac:dyDescent="0.25">
      <c r="A16" s="117" t="s">
        <v>19</v>
      </c>
      <c r="B16" s="117"/>
      <c r="C16" s="22"/>
      <c r="D16" s="118" t="s">
        <v>69</v>
      </c>
      <c r="E16" s="118"/>
      <c r="F16" s="117"/>
      <c r="G16" s="117"/>
      <c r="H16" s="22"/>
      <c r="I16" s="22"/>
      <c r="J16" s="23" t="s">
        <v>106</v>
      </c>
    </row>
    <row r="17" spans="1:10" ht="31.5" x14ac:dyDescent="0.25">
      <c r="A17" s="117"/>
      <c r="B17" s="117"/>
      <c r="C17" s="22"/>
      <c r="D17" s="131" t="s">
        <v>29</v>
      </c>
      <c r="E17" s="131"/>
      <c r="F17" s="132"/>
      <c r="G17" s="132"/>
      <c r="H17" s="133" t="s">
        <v>30</v>
      </c>
      <c r="I17" s="134"/>
      <c r="J17" s="135" t="s">
        <v>31</v>
      </c>
    </row>
    <row r="18" spans="1:10" ht="31.5" x14ac:dyDescent="0.25">
      <c r="A18" s="117" t="s">
        <v>57</v>
      </c>
      <c r="B18" s="117"/>
      <c r="C18" s="22"/>
      <c r="D18" s="118" t="s">
        <v>110</v>
      </c>
      <c r="E18" s="118"/>
      <c r="F18" s="117"/>
      <c r="G18" s="117"/>
      <c r="H18" s="22" t="s">
        <v>111</v>
      </c>
      <c r="I18" s="22"/>
      <c r="J18" s="23" t="s">
        <v>80</v>
      </c>
    </row>
    <row r="19" spans="1:10" ht="31.5" x14ac:dyDescent="0.25">
      <c r="A19" s="117"/>
      <c r="B19" s="117"/>
      <c r="C19" s="22"/>
      <c r="D19" s="131" t="s">
        <v>29</v>
      </c>
      <c r="E19" s="131"/>
      <c r="F19" s="132"/>
      <c r="G19" s="132"/>
      <c r="H19" s="135" t="s">
        <v>66</v>
      </c>
      <c r="I19" s="134"/>
      <c r="J19" s="135" t="s">
        <v>67</v>
      </c>
    </row>
    <row r="20" spans="1:10" ht="15.75" x14ac:dyDescent="0.25">
      <c r="A20" s="117" t="s">
        <v>112</v>
      </c>
      <c r="B20" s="117"/>
      <c r="C20" s="117"/>
      <c r="D20" s="117"/>
      <c r="E20" s="117"/>
      <c r="F20" s="117"/>
      <c r="G20" s="117"/>
      <c r="H20" s="22"/>
      <c r="I20" s="22"/>
      <c r="J20" s="22"/>
    </row>
    <row r="21" spans="1:10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15.75" x14ac:dyDescent="0.25">
      <c r="A22" s="20"/>
    </row>
    <row r="23" spans="1:10" ht="15.75" x14ac:dyDescent="0.25">
      <c r="A23" s="20"/>
    </row>
    <row r="24" spans="1:10" ht="15.75" x14ac:dyDescent="0.25">
      <c r="A24" s="116" t="s">
        <v>79</v>
      </c>
      <c r="B24" s="116"/>
      <c r="C24" s="116"/>
      <c r="D24" s="116"/>
      <c r="E24" s="116"/>
      <c r="F24" s="116"/>
      <c r="G24" s="116"/>
      <c r="H24" s="116"/>
      <c r="I24" s="116"/>
      <c r="J24" s="116"/>
    </row>
    <row r="25" spans="1:10" ht="30" customHeight="1" x14ac:dyDescent="0.25">
      <c r="A25" s="115" t="s">
        <v>78</v>
      </c>
      <c r="B25" s="115"/>
      <c r="C25" s="115"/>
      <c r="D25" s="115"/>
      <c r="E25" s="115"/>
      <c r="F25" s="115"/>
      <c r="G25" s="115"/>
      <c r="H25" s="115"/>
      <c r="I25" s="115"/>
      <c r="J25" s="115"/>
    </row>
    <row r="26" spans="1:10" ht="15.75" x14ac:dyDescent="0.25">
      <c r="A26" s="116" t="s">
        <v>77</v>
      </c>
      <c r="B26" s="116"/>
      <c r="C26" s="116"/>
      <c r="D26" s="116"/>
      <c r="E26" s="116"/>
      <c r="F26" s="116"/>
      <c r="G26" s="116"/>
      <c r="H26" s="116"/>
      <c r="I26" s="116"/>
      <c r="J26" s="116"/>
    </row>
    <row r="27" spans="1:10" ht="15.75" x14ac:dyDescent="0.25">
      <c r="A27" s="116" t="s">
        <v>76</v>
      </c>
      <c r="B27" s="116"/>
      <c r="C27" s="116"/>
      <c r="D27" s="116"/>
      <c r="E27" s="116"/>
      <c r="F27" s="116"/>
      <c r="G27" s="116"/>
      <c r="H27" s="116"/>
      <c r="I27" s="116"/>
      <c r="J27" s="116"/>
    </row>
    <row r="28" spans="1:10" ht="15.75" x14ac:dyDescent="0.25">
      <c r="A28" s="116" t="s">
        <v>75</v>
      </c>
      <c r="B28" s="116"/>
      <c r="C28" s="116"/>
      <c r="D28" s="116"/>
      <c r="E28" s="116"/>
      <c r="F28" s="116"/>
      <c r="G28" s="116"/>
      <c r="H28" s="116"/>
      <c r="I28" s="116"/>
      <c r="J28" s="116"/>
    </row>
  </sheetData>
  <mergeCells count="38">
    <mergeCell ref="B7:E7"/>
    <mergeCell ref="H10:I10"/>
    <mergeCell ref="J10:J11"/>
    <mergeCell ref="A1:F1"/>
    <mergeCell ref="B8:C8"/>
    <mergeCell ref="H7:H8"/>
    <mergeCell ref="F4:G4"/>
    <mergeCell ref="F5:G5"/>
    <mergeCell ref="B4:E4"/>
    <mergeCell ref="B5:E5"/>
    <mergeCell ref="B6:E6"/>
    <mergeCell ref="F16:G16"/>
    <mergeCell ref="A10:A11"/>
    <mergeCell ref="B10:C11"/>
    <mergeCell ref="D10:E10"/>
    <mergeCell ref="F10:G10"/>
    <mergeCell ref="B12:C12"/>
    <mergeCell ref="B14:C14"/>
    <mergeCell ref="B15:C15"/>
    <mergeCell ref="A16:B16"/>
    <mergeCell ref="D16:E16"/>
    <mergeCell ref="B13:C13"/>
    <mergeCell ref="A17:B17"/>
    <mergeCell ref="D17:E17"/>
    <mergeCell ref="F17:G17"/>
    <mergeCell ref="A18:B18"/>
    <mergeCell ref="D18:E18"/>
    <mergeCell ref="F18:G18"/>
    <mergeCell ref="A25:J25"/>
    <mergeCell ref="A26:J26"/>
    <mergeCell ref="A27:J27"/>
    <mergeCell ref="A28:J28"/>
    <mergeCell ref="A19:B19"/>
    <mergeCell ref="D19:E19"/>
    <mergeCell ref="F19:G19"/>
    <mergeCell ref="A20:E20"/>
    <mergeCell ref="F20:G20"/>
    <mergeCell ref="A24:J24"/>
  </mergeCells>
  <pageMargins left="0.51181102362204722" right="0.51181102362204722" top="0.35433070866141736" bottom="0.35433070866141736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Отчет_о_расходах (ремонт объек)</vt:lpstr>
      <vt:lpstr>Отчет о дост.результ.(рем.объек</vt:lpstr>
      <vt:lpstr>Отчет о реализации плана мероп.</vt:lpstr>
      <vt:lpstr>'Отчет о дост.результ.(рем.объек'!Область_печати</vt:lpstr>
      <vt:lpstr>'Отчет_о_расходах (ремонт объек)'!Область_печати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Ковалинская Екатерина Сергеевна</cp:lastModifiedBy>
  <cp:lastPrinted>2023-10-05T14:24:38Z</cp:lastPrinted>
  <dcterms:created xsi:type="dcterms:W3CDTF">2021-03-30T14:17:29Z</dcterms:created>
  <dcterms:modified xsi:type="dcterms:W3CDTF">2024-01-11T16:02:38Z</dcterms:modified>
</cp:coreProperties>
</file>